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4" i="1" l="1"/>
  <c r="H28" i="1"/>
  <c r="H21" i="1"/>
  <c r="H19" i="1"/>
  <c r="H48" i="1" l="1"/>
  <c r="H32" i="1"/>
  <c r="H42" i="1"/>
  <c r="H31" i="1" l="1"/>
  <c r="H16" i="1" l="1"/>
  <c r="H27" i="1" l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<sst xmlns="http://schemas.openxmlformats.org/spreadsheetml/2006/main" count="55" uniqueCount="29">
  <si>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</si>
  <si>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</si>
  <si>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</si>
  <si>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</si>
  <si>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</si>
  <si>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</si>
  <si>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</si>
  <si>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</si>
  <si>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</si>
  <si>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</si>
  <si>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</si>
  <si>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</si>
  <si>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</si>
  <si>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</si>
  <si>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</si>
  <si>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</si>
  <si>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</si>
  <si>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</si>
  <si>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</si>
  <si>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</si>
  <si>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</si>
  <si>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</si>
  <si>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</si>
  <si>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</si>
  <si>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</si>
  <si>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Dana:13.06.2019.</t>
  </si>
  <si>
    <t>13.06.2019.</t>
  </si>
  <si>
    <t>Primljena i neutrošena participacija od 13.06.2019.</t>
  </si>
  <si>
    <t>Dana 13.06.2019. nije bilo plaćanja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</si>
</sst>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5" fillId="0" borderId="0" xfId="1"/>
    <xf numFmtId="4" fontId="5" fillId="0" borderId="0" xfId="1" applyNumberFormat="1"/>
    <xf numFmtId="49" fontId="5" fillId="0" borderId="0" xfId="1" applyNumberFormat="1"/>
    <xf numFmtId="4" fontId="5" fillId="0" borderId="0" xfId="1" applyNumberFormat="1" applyAlignment="1">
      <alignment horizontal="left"/>
    </xf>
    <xf numFmtId="2" fontId="6" fillId="0" borderId="0" xfId="1" applyNumberFormat="1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I52" sqref="I52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9.5703125" customWidth="1"/>
    <col min="6" max="6" width="7.570312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C8" s="36" t="s">
        <v>25</v>
      </c>
      <c r="D8" s="36"/>
      <c r="E8" s="36"/>
      <c r="F8" s="36"/>
      <c r="G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25" t="s">
        <v>20</v>
      </c>
      <c r="C12" s="25"/>
      <c r="D12" s="25"/>
      <c r="E12" s="25"/>
      <c r="F12" s="25"/>
      <c r="G12" s="15" t="s">
        <v>26</v>
      </c>
      <c r="H12" s="7">
        <v>5508718.21</v>
      </c>
      <c r="I12" s="11"/>
      <c r="J12" s="11"/>
      <c r="K12" s="9"/>
      <c r="L12" s="9"/>
      <c r="M12" s="9"/>
      <c r="N12" s="9"/>
      <c r="O12" s="9"/>
    </row>
    <row r="13" spans="2:15" x14ac:dyDescent="0.25">
      <c r="B13" s="26" t="s">
        <v>9</v>
      </c>
      <c r="C13" s="26"/>
      <c r="D13" s="26"/>
      <c r="E13" s="26"/>
      <c r="F13" s="26"/>
      <c r="G13" s="15" t="s">
        <v>26</v>
      </c>
      <c r="H13" s="3">
        <f>H14+H25-H32-H42</f>
        <v>5420049.9200000009</v>
      </c>
      <c r="I13" s="11"/>
      <c r="J13" s="11"/>
      <c r="K13" s="9"/>
      <c r="L13" s="9"/>
      <c r="M13" s="9"/>
      <c r="N13" s="9"/>
      <c r="O13" s="9"/>
    </row>
    <row r="14" spans="2:15" x14ac:dyDescent="0.25">
      <c r="B14" s="27" t="s">
        <v>23</v>
      </c>
      <c r="C14" s="27"/>
      <c r="D14" s="27"/>
      <c r="E14" s="27"/>
      <c r="F14" s="27"/>
      <c r="G14" s="17" t="s">
        <v>26</v>
      </c>
      <c r="H14" s="4">
        <f>H15+H16+H17+H18+H19+H20+H21+H22+H23+H24</f>
        <v>5120766.9700000007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30" t="s">
        <v>10</v>
      </c>
      <c r="C15" s="31"/>
      <c r="D15" s="31"/>
      <c r="E15" s="31"/>
      <c r="F15" s="32"/>
      <c r="G15" s="12"/>
      <c r="H15" s="16">
        <v>0</v>
      </c>
      <c r="I15" s="11"/>
      <c r="J15" s="11"/>
      <c r="K15" s="8"/>
    </row>
    <row r="16" spans="2:15" x14ac:dyDescent="0.25">
      <c r="B16" s="30" t="s">
        <v>11</v>
      </c>
      <c r="C16" s="31"/>
      <c r="D16" s="31"/>
      <c r="E16" s="31"/>
      <c r="F16" s="32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30" t="s">
        <v>12</v>
      </c>
      <c r="C17" s="31"/>
      <c r="D17" s="31"/>
      <c r="E17" s="31"/>
      <c r="F17" s="32"/>
      <c r="G17" s="12"/>
      <c r="H17" s="10">
        <v>0</v>
      </c>
      <c r="I17" s="11"/>
      <c r="J17" s="11"/>
    </row>
    <row r="18" spans="2:13" x14ac:dyDescent="0.25">
      <c r="B18" s="30" t="s">
        <v>19</v>
      </c>
      <c r="C18" s="31"/>
      <c r="D18" s="31"/>
      <c r="E18" s="31"/>
      <c r="F18" s="32"/>
      <c r="G18" s="12"/>
      <c r="H18" s="10">
        <v>0</v>
      </c>
      <c r="I18" s="11"/>
      <c r="J18" s="11"/>
    </row>
    <row r="19" spans="2:13" x14ac:dyDescent="0.25">
      <c r="B19" s="25" t="s">
        <v>2</v>
      </c>
      <c r="C19" s="25"/>
      <c r="D19" s="25"/>
      <c r="E19" s="25"/>
      <c r="F19" s="25"/>
      <c r="G19" s="12"/>
      <c r="H19" s="10">
        <f>480802.02+1186875+1186875-1014200.1-1280397.15+1186875-44609.88</f>
        <v>1702219.8900000001</v>
      </c>
      <c r="I19" s="11"/>
      <c r="J19" s="11"/>
    </row>
    <row r="20" spans="2:13" x14ac:dyDescent="0.25">
      <c r="B20" s="30" t="s">
        <v>3</v>
      </c>
      <c r="C20" s="31"/>
      <c r="D20" s="31"/>
      <c r="E20" s="31"/>
      <c r="F20" s="32"/>
      <c r="G20" s="12"/>
      <c r="H20" s="10">
        <v>0</v>
      </c>
      <c r="I20" s="11"/>
      <c r="J20" s="11"/>
    </row>
    <row r="21" spans="2:13" x14ac:dyDescent="0.25">
      <c r="B21" s="30" t="s">
        <v>13</v>
      </c>
      <c r="C21" s="31"/>
      <c r="D21" s="31"/>
      <c r="E21" s="31"/>
      <c r="F21" s="32"/>
      <c r="G21" s="12"/>
      <c r="H21" s="10">
        <f>1063250-335352.95-3523-424107.4+15664.05+5000-17952.04-2348+7065.11+1066.67+23699-22092.27+1063250-441058.69</f>
        <v>932560.48</v>
      </c>
      <c r="I21" s="11"/>
      <c r="J21" s="11"/>
      <c r="K21" s="11"/>
      <c r="L21" s="8"/>
    </row>
    <row r="22" spans="2:13" x14ac:dyDescent="0.25">
      <c r="B22" s="30" t="s">
        <v>14</v>
      </c>
      <c r="C22" s="31"/>
      <c r="D22" s="31"/>
      <c r="E22" s="31"/>
      <c r="F22" s="32"/>
      <c r="G22" s="12"/>
      <c r="H22" s="10">
        <v>0</v>
      </c>
      <c r="I22" s="11"/>
      <c r="J22" s="11"/>
      <c r="K22" s="8"/>
    </row>
    <row r="23" spans="2:13" x14ac:dyDescent="0.25">
      <c r="B23" s="30" t="s">
        <v>15</v>
      </c>
      <c r="C23" s="31"/>
      <c r="D23" s="31"/>
      <c r="E23" s="31"/>
      <c r="F23" s="32"/>
      <c r="G23" s="12"/>
      <c r="H23" s="10">
        <v>233802.88</v>
      </c>
      <c r="I23" s="11"/>
      <c r="J23" s="11"/>
      <c r="K23" s="8"/>
      <c r="L23" s="8"/>
    </row>
    <row r="24" spans="2:13" x14ac:dyDescent="0.25">
      <c r="B24" s="25" t="s">
        <v>27</v>
      </c>
      <c r="C24" s="25"/>
      <c r="D24" s="25"/>
      <c r="E24" s="25"/>
      <c r="F24" s="25"/>
      <c r="G24" s="13"/>
      <c r="H24" s="10">
        <f>325035.17+7350-32347.98+5350+9550+9450+6250+8250+12750+5650+12550+7200+5350+12400+11950+9250+12000+11100+11050+2050+9650+6650+13300</f>
        <v>481787.19</v>
      </c>
      <c r="I24" s="11"/>
      <c r="J24" s="11"/>
      <c r="K24" s="8"/>
      <c r="L24" s="8"/>
    </row>
    <row r="25" spans="2:13" x14ac:dyDescent="0.25">
      <c r="B25" s="27" t="s">
        <v>24</v>
      </c>
      <c r="C25" s="27"/>
      <c r="D25" s="27"/>
      <c r="E25" s="27"/>
      <c r="F25" s="27"/>
      <c r="G25" s="17" t="s">
        <v>26</v>
      </c>
      <c r="H25" s="4">
        <f>H26+H27+H28+H29+H30+H31</f>
        <v>534259.83000000007</v>
      </c>
      <c r="I25" s="11"/>
      <c r="J25" s="11"/>
      <c r="K25" s="8"/>
    </row>
    <row r="26" spans="2:13" x14ac:dyDescent="0.25">
      <c r="B26" s="30" t="s">
        <v>10</v>
      </c>
      <c r="C26" s="31"/>
      <c r="D26" s="31"/>
      <c r="E26" s="31"/>
      <c r="F26" s="32"/>
      <c r="G26" s="2"/>
      <c r="H26" s="16">
        <v>0</v>
      </c>
      <c r="I26" s="11"/>
      <c r="J26" s="11"/>
    </row>
    <row r="27" spans="2:13" x14ac:dyDescent="0.25">
      <c r="B27" s="30" t="s">
        <v>11</v>
      </c>
      <c r="C27" s="31"/>
      <c r="D27" s="31"/>
      <c r="E27" s="31"/>
      <c r="F27" s="32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30" t="s">
        <v>13</v>
      </c>
      <c r="C28" s="31"/>
      <c r="D28" s="31"/>
      <c r="E28" s="31"/>
      <c r="F28" s="32"/>
      <c r="G28" s="2"/>
      <c r="H28" s="10">
        <f>12665.19+179666.67+179666.66-130110.8-1174-39500+179666.67-160000</f>
        <v>220880.39</v>
      </c>
      <c r="I28" s="11"/>
      <c r="J28" s="11"/>
      <c r="L28" s="8"/>
      <c r="M28" s="8"/>
    </row>
    <row r="29" spans="2:13" x14ac:dyDescent="0.25">
      <c r="B29" s="30" t="s">
        <v>14</v>
      </c>
      <c r="C29" s="31"/>
      <c r="D29" s="31"/>
      <c r="E29" s="31"/>
      <c r="F29" s="32"/>
      <c r="G29" s="2"/>
      <c r="H29" s="10">
        <v>0</v>
      </c>
      <c r="I29" s="11"/>
      <c r="J29" s="11"/>
    </row>
    <row r="30" spans="2:13" x14ac:dyDescent="0.25">
      <c r="B30" s="30" t="s">
        <v>15</v>
      </c>
      <c r="C30" s="31"/>
      <c r="D30" s="31"/>
      <c r="E30" s="31"/>
      <c r="F30" s="32"/>
      <c r="G30" s="2"/>
      <c r="H30" s="10">
        <f>116901.44-116901.44</f>
        <v>0</v>
      </c>
      <c r="I30" s="11"/>
      <c r="J30" s="11"/>
    </row>
    <row r="31" spans="2:13" x14ac:dyDescent="0.25">
      <c r="B31" s="30" t="s">
        <v>27</v>
      </c>
      <c r="C31" s="31"/>
      <c r="D31" s="31"/>
      <c r="E31" s="31"/>
      <c r="F31" s="32"/>
      <c r="G31" s="2"/>
      <c r="H31" s="10">
        <f>29388+4553-11897.34-20000+50705-9551+5588+7347+33941+11900+10700</f>
        <v>112673.66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8" t="s">
        <v>26</v>
      </c>
      <c r="H32" s="5">
        <f>SUM(H33:H41)</f>
        <v>234976.88</v>
      </c>
      <c r="I32" s="11"/>
      <c r="J32" s="11"/>
    </row>
    <row r="33" spans="2:12" x14ac:dyDescent="0.25">
      <c r="B33" s="30" t="s">
        <v>10</v>
      </c>
      <c r="C33" s="31"/>
      <c r="D33" s="31"/>
      <c r="E33" s="31"/>
      <c r="F33" s="32"/>
      <c r="G33" s="13"/>
      <c r="H33" s="10">
        <v>0</v>
      </c>
      <c r="I33" s="11"/>
      <c r="J33" s="11"/>
    </row>
    <row r="34" spans="2:12" x14ac:dyDescent="0.25">
      <c r="B34" s="30" t="s">
        <v>11</v>
      </c>
      <c r="C34" s="31"/>
      <c r="D34" s="31"/>
      <c r="E34" s="31"/>
      <c r="F34" s="32"/>
      <c r="G34" s="13"/>
      <c r="H34" s="10">
        <v>0</v>
      </c>
      <c r="I34" s="11"/>
      <c r="J34" s="11"/>
    </row>
    <row r="35" spans="2:12" x14ac:dyDescent="0.25">
      <c r="B35" s="30" t="s">
        <v>12</v>
      </c>
      <c r="C35" s="31"/>
      <c r="D35" s="31"/>
      <c r="E35" s="31"/>
      <c r="F35" s="32"/>
      <c r="G35" s="13"/>
      <c r="H35" s="10">
        <v>0</v>
      </c>
      <c r="I35" s="11"/>
      <c r="J35" s="11"/>
    </row>
    <row r="36" spans="2:12" x14ac:dyDescent="0.25">
      <c r="B36" s="30" t="s">
        <v>19</v>
      </c>
      <c r="C36" s="31"/>
      <c r="D36" s="31"/>
      <c r="E36" s="31"/>
      <c r="F36" s="32"/>
      <c r="G36" s="13"/>
      <c r="H36" s="10">
        <v>0</v>
      </c>
      <c r="I36" s="11"/>
      <c r="J36" s="11"/>
    </row>
    <row r="37" spans="2:12" x14ac:dyDescent="0.25">
      <c r="B37" s="25" t="s">
        <v>2</v>
      </c>
      <c r="C37" s="25"/>
      <c r="D37" s="25"/>
      <c r="E37" s="25"/>
      <c r="F37" s="25"/>
      <c r="G37" s="13"/>
      <c r="H37" s="10">
        <v>0</v>
      </c>
      <c r="I37" s="11"/>
      <c r="J37" s="11"/>
    </row>
    <row r="38" spans="2:12" x14ac:dyDescent="0.25">
      <c r="B38" s="30" t="s">
        <v>3</v>
      </c>
      <c r="C38" s="31"/>
      <c r="D38" s="31"/>
      <c r="E38" s="31"/>
      <c r="F38" s="32"/>
      <c r="G38" s="13"/>
      <c r="H38" s="10">
        <v>0</v>
      </c>
      <c r="I38" s="11"/>
      <c r="J38" s="11"/>
    </row>
    <row r="39" spans="2:12" x14ac:dyDescent="0.25">
      <c r="B39" s="30" t="s">
        <v>13</v>
      </c>
      <c r="C39" s="31"/>
      <c r="D39" s="31"/>
      <c r="E39" s="31"/>
      <c r="F39" s="32"/>
      <c r="G39" s="13"/>
      <c r="H39" s="10">
        <v>1174</v>
      </c>
      <c r="I39" s="11"/>
      <c r="J39" s="11"/>
    </row>
    <row r="40" spans="2:12" x14ac:dyDescent="0.25">
      <c r="B40" s="30" t="s">
        <v>14</v>
      </c>
      <c r="C40" s="31"/>
      <c r="D40" s="31"/>
      <c r="E40" s="31"/>
      <c r="F40" s="32"/>
      <c r="G40" s="13"/>
      <c r="H40" s="10">
        <v>233802.88</v>
      </c>
      <c r="I40" s="11"/>
      <c r="J40" s="11"/>
    </row>
    <row r="41" spans="2:12" x14ac:dyDescent="0.25">
      <c r="B41" s="30" t="s">
        <v>15</v>
      </c>
      <c r="C41" s="31"/>
      <c r="D41" s="31"/>
      <c r="E41" s="31"/>
      <c r="F41" s="32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8" t="s">
        <v>26</v>
      </c>
      <c r="H42" s="5">
        <f>SUM(H43:H47)</f>
        <v>0</v>
      </c>
      <c r="I42" s="11"/>
      <c r="J42" s="11"/>
    </row>
    <row r="43" spans="2:12" x14ac:dyDescent="0.25">
      <c r="B43" s="30" t="s">
        <v>10</v>
      </c>
      <c r="C43" s="31"/>
      <c r="D43" s="31"/>
      <c r="E43" s="31"/>
      <c r="F43" s="32"/>
      <c r="G43" s="2"/>
      <c r="H43" s="3">
        <v>0</v>
      </c>
      <c r="I43" s="11"/>
      <c r="J43" s="11"/>
    </row>
    <row r="44" spans="2:12" x14ac:dyDescent="0.25">
      <c r="B44" s="30" t="s">
        <v>11</v>
      </c>
      <c r="C44" s="31"/>
      <c r="D44" s="31"/>
      <c r="E44" s="31"/>
      <c r="F44" s="32"/>
      <c r="G44" s="2"/>
      <c r="H44" s="3">
        <v>0</v>
      </c>
      <c r="I44" s="11"/>
      <c r="J44" s="11"/>
    </row>
    <row r="45" spans="2:12" x14ac:dyDescent="0.25">
      <c r="B45" s="30" t="s">
        <v>13</v>
      </c>
      <c r="C45" s="31"/>
      <c r="D45" s="31"/>
      <c r="E45" s="31"/>
      <c r="F45" s="32"/>
      <c r="G45" s="2"/>
      <c r="H45" s="3">
        <v>0</v>
      </c>
      <c r="I45" s="11"/>
      <c r="J45" s="11"/>
    </row>
    <row r="46" spans="2:12" x14ac:dyDescent="0.25">
      <c r="B46" s="30" t="s">
        <v>14</v>
      </c>
      <c r="C46" s="31"/>
      <c r="D46" s="31"/>
      <c r="E46" s="31"/>
      <c r="F46" s="32"/>
      <c r="G46" s="2"/>
      <c r="H46" s="3">
        <v>0</v>
      </c>
      <c r="I46" s="11"/>
      <c r="J46" s="11"/>
    </row>
    <row r="47" spans="2:12" x14ac:dyDescent="0.25">
      <c r="B47" s="30" t="s">
        <v>15</v>
      </c>
      <c r="C47" s="31"/>
      <c r="D47" s="31"/>
      <c r="E47" s="31"/>
      <c r="F47" s="32"/>
      <c r="G47" s="2"/>
      <c r="H47" s="3">
        <v>0</v>
      </c>
      <c r="I47" s="11"/>
      <c r="J47" s="11"/>
    </row>
    <row r="48" spans="2:12" x14ac:dyDescent="0.25">
      <c r="B48" s="29" t="s">
        <v>18</v>
      </c>
      <c r="C48" s="29"/>
      <c r="D48" s="29"/>
      <c r="E48" s="29"/>
      <c r="F48" s="29"/>
      <c r="G48" s="19" t="s">
        <v>26</v>
      </c>
      <c r="H48" s="6">
        <f>55998.59+18200+0.4+526403.47+320.11+22007.45+39.36+968.83-548770.38-20030.71-968.83-5000+39500</f>
        <v>88668.289999999834</v>
      </c>
      <c r="I48" s="11"/>
      <c r="J48"/>
      <c r="L48" s="8"/>
    </row>
    <row r="49" spans="2:11" x14ac:dyDescent="0.25">
      <c r="B49" s="25" t="s">
        <v>17</v>
      </c>
      <c r="C49" s="25"/>
      <c r="D49" s="25"/>
      <c r="E49" s="25"/>
      <c r="F49" s="25"/>
      <c r="G49" s="2"/>
      <c r="H49" s="3">
        <v>0</v>
      </c>
      <c r="I49" s="11"/>
      <c r="J49" s="11"/>
    </row>
    <row r="50" spans="2:11" x14ac:dyDescent="0.25">
      <c r="B50" s="26" t="s">
        <v>4</v>
      </c>
      <c r="C50" s="26"/>
      <c r="D50" s="26"/>
      <c r="E50" s="26"/>
      <c r="F50" s="26"/>
      <c r="G50" s="2"/>
      <c r="H50" s="7">
        <f>H14+H25-H32-H42+H48-H49</f>
        <v>5508718.2100000009</v>
      </c>
      <c r="I50" s="11"/>
      <c r="J50" s="11"/>
      <c r="K50" s="8"/>
    </row>
    <row r="51" spans="2:11" x14ac:dyDescent="0.25">
      <c r="G51" s="9"/>
      <c r="H51" s="11"/>
      <c r="I51" s="14"/>
    </row>
    <row r="52" spans="2:11" x14ac:dyDescent="0.25">
      <c r="B52" s="22" t="s">
        <v>28</v>
      </c>
      <c r="C52" s="20"/>
      <c r="D52" s="23"/>
      <c r="E52" s="24"/>
      <c r="F52" s="21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2019-06-14T10:02:09Z</dcterms:modified>
</cp:coreProperties>
</file>